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Q8" i="5" l="1"/>
  <c r="AR8" i="5" s="1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K8" i="5"/>
  <c r="I8" i="5"/>
  <c r="H8" i="5"/>
  <c r="G8" i="5"/>
  <c r="F8" i="5"/>
  <c r="E8" i="5"/>
  <c r="AF8" i="5" l="1"/>
  <c r="I13" i="5"/>
  <c r="K12" i="5"/>
  <c r="G12" i="5"/>
  <c r="F12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<sst xmlns="http://schemas.openxmlformats.org/spreadsheetml/2006/main" count="75" uniqueCount="33">
  <si>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</si>
  <si>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</si>
  <si>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</si>
  <si>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</si>
  <si>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</si>
  <si>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</si>
  <si>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</si>
  <si>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</si>
  <si>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</si>
  <si>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</si>
  <si>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</si>
  <si>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</si>
  <si>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</si>
  <si>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</si>
  <si>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</si>
  <si>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</si>
  <si>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</si>
  <si>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</si>
  <si>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</si>
  <si>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</si>
  <si>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</si>
  <si>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</si>
  <si>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</si>
  <si>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</si>
  <si>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YK  2</t>
  </si>
  <si>
    <t>2.</t>
  </si>
  <si>
    <t>Markus Matikainen</t>
  </si>
  <si>
    <t>4.</t>
  </si>
  <si>
    <t xml:space="preserve">YK </t>
  </si>
  <si>
    <t>14.2.2003   Ylivieska</t>
  </si>
  <si>
    <t>YK = Ylivieskan Kuula  (1909),  kasvattajaseura</t>
  </si>
  <si>
    <t>7.</t>
  </si>
  <si>
    <t>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</si>
</sst>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26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2019</v>
      </c>
      <c r="Y4" s="12" t="s">
        <v>25</v>
      </c>
      <c r="Z4" s="1" t="s">
        <v>24</v>
      </c>
      <c r="AA4" s="12">
        <v>2</v>
      </c>
      <c r="AB4" s="12">
        <v>0</v>
      </c>
      <c r="AC4" s="12">
        <v>0</v>
      </c>
      <c r="AD4" s="12">
        <v>0</v>
      </c>
      <c r="AE4" s="12">
        <v>3</v>
      </c>
      <c r="AF4" s="67">
        <v>0.5</v>
      </c>
      <c r="AG4" s="19">
        <v>6</v>
      </c>
      <c r="AH4" s="40"/>
      <c r="AI4" s="7"/>
      <c r="AJ4" s="7"/>
      <c r="AK4" s="7"/>
      <c r="AM4" s="12">
        <v>3</v>
      </c>
      <c r="AN4" s="12">
        <v>0</v>
      </c>
      <c r="AO4" s="13">
        <v>0</v>
      </c>
      <c r="AP4" s="12">
        <v>0</v>
      </c>
      <c r="AQ4" s="12">
        <v>4</v>
      </c>
      <c r="AR4" s="65">
        <v>0.36359999999999998</v>
      </c>
      <c r="AS4" s="19">
        <v>11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2020</v>
      </c>
      <c r="Y5" s="12" t="s">
        <v>27</v>
      </c>
      <c r="Z5" s="1" t="s">
        <v>28</v>
      </c>
      <c r="AA5" s="12">
        <v>2</v>
      </c>
      <c r="AB5" s="12">
        <v>0</v>
      </c>
      <c r="AC5" s="12">
        <v>1</v>
      </c>
      <c r="AD5" s="12">
        <v>0</v>
      </c>
      <c r="AE5" s="12">
        <v>3</v>
      </c>
      <c r="AF5" s="32">
        <v>0.6</v>
      </c>
      <c r="AG5" s="19">
        <v>5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68">
        <v>2021</v>
      </c>
      <c r="Y6" s="68" t="s">
        <v>31</v>
      </c>
      <c r="Z6" s="69" t="s">
        <v>32</v>
      </c>
      <c r="AA6" s="68">
        <v>14</v>
      </c>
      <c r="AB6" s="68">
        <v>0</v>
      </c>
      <c r="AC6" s="68">
        <v>0</v>
      </c>
      <c r="AD6" s="68">
        <v>15</v>
      </c>
      <c r="AE6" s="68">
        <v>23</v>
      </c>
      <c r="AF6" s="70">
        <v>0.52270000000000005</v>
      </c>
      <c r="AG6" s="71">
        <v>44</v>
      </c>
      <c r="AH6" s="7"/>
      <c r="AI6" s="7"/>
      <c r="AJ6" s="7"/>
      <c r="AK6" s="7"/>
      <c r="AL6" s="10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68">
        <v>2022</v>
      </c>
      <c r="Y7" s="68" t="s">
        <v>25</v>
      </c>
      <c r="Z7" s="69" t="s">
        <v>32</v>
      </c>
      <c r="AA7" s="68">
        <v>17</v>
      </c>
      <c r="AB7" s="68">
        <v>0</v>
      </c>
      <c r="AC7" s="68">
        <v>3</v>
      </c>
      <c r="AD7" s="68">
        <v>13</v>
      </c>
      <c r="AE7" s="68">
        <v>38</v>
      </c>
      <c r="AF7" s="70">
        <v>0.623</v>
      </c>
      <c r="AG7" s="71">
        <v>61</v>
      </c>
      <c r="AH7" s="40"/>
      <c r="AI7" s="7"/>
      <c r="AJ7" s="7"/>
      <c r="AK7" s="7"/>
      <c r="AL7" s="10"/>
      <c r="AM7" s="12">
        <v>5</v>
      </c>
      <c r="AN7" s="12">
        <v>0</v>
      </c>
      <c r="AO7" s="12">
        <v>1</v>
      </c>
      <c r="AP7" s="12">
        <v>1</v>
      </c>
      <c r="AQ7" s="12">
        <v>10</v>
      </c>
      <c r="AR7" s="32">
        <v>0.58819999999999995</v>
      </c>
      <c r="AS7" s="10">
        <v>17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35</v>
      </c>
      <c r="AB8" s="36">
        <f>SUM(AB4:AB7)</f>
        <v>0</v>
      </c>
      <c r="AC8" s="36">
        <f>SUM(AC4:AC7)</f>
        <v>4</v>
      </c>
      <c r="AD8" s="36">
        <f>SUM(AD4:AD7)</f>
        <v>28</v>
      </c>
      <c r="AE8" s="36">
        <f>SUM(AE4:AE7)</f>
        <v>67</v>
      </c>
      <c r="AF8" s="37">
        <f>PRODUCT(AE8/AG8)</f>
        <v>0.57758620689655171</v>
      </c>
      <c r="AG8" s="21">
        <f>SUM(AG4:AG7)</f>
        <v>116</v>
      </c>
      <c r="AH8" s="18"/>
      <c r="AI8" s="29"/>
      <c r="AJ8" s="41"/>
      <c r="AK8" s="42"/>
      <c r="AL8" s="10"/>
      <c r="AM8" s="36">
        <f>SUM(AM4:AM7)</f>
        <v>8</v>
      </c>
      <c r="AN8" s="36">
        <f>SUM(AN4:AN7)</f>
        <v>0</v>
      </c>
      <c r="AO8" s="36">
        <f>SUM(AO4:AO7)</f>
        <v>1</v>
      </c>
      <c r="AP8" s="36">
        <f>SUM(AP4:AP7)</f>
        <v>1</v>
      </c>
      <c r="AQ8" s="36">
        <f>SUM(AQ4:AQ7)</f>
        <v>14</v>
      </c>
      <c r="AR8" s="37">
        <f>PRODUCT(AQ8/AS8)</f>
        <v>0.5</v>
      </c>
      <c r="AS8" s="39">
        <f>SUM(AS4:AS7)</f>
        <v>28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30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43</v>
      </c>
      <c r="F13" s="47">
        <f>PRODUCT(AB8+AN8)</f>
        <v>0</v>
      </c>
      <c r="G13" s="47">
        <f>PRODUCT(AC8+AO8)</f>
        <v>5</v>
      </c>
      <c r="H13" s="47">
        <f>PRODUCT(AD8+AP8)</f>
        <v>29</v>
      </c>
      <c r="I13" s="47">
        <f>PRODUCT(AE8+AQ8)</f>
        <v>81</v>
      </c>
      <c r="J13" s="60">
        <f>PRODUCT(I13/K13)</f>
        <v>0.5625</v>
      </c>
      <c r="K13" s="10">
        <f>PRODUCT(AG8+AS8)</f>
        <v>144</v>
      </c>
      <c r="L13" s="53">
        <f>PRODUCT((F13+G13)/E13)</f>
        <v>0.11627906976744186</v>
      </c>
      <c r="M13" s="53">
        <f>PRODUCT(H13/E13)</f>
        <v>0.67441860465116277</v>
      </c>
      <c r="N13" s="53">
        <f>PRODUCT((F13+G13+H13)/E13)</f>
        <v>0.79069767441860461</v>
      </c>
      <c r="O13" s="53">
        <f>PRODUCT(I13/E13)</f>
        <v>1.8837209302325582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43</v>
      </c>
      <c r="F14" s="47">
        <f t="shared" ref="F14:I14" si="0">SUM(F11:F13)</f>
        <v>0</v>
      </c>
      <c r="G14" s="47">
        <f t="shared" si="0"/>
        <v>5</v>
      </c>
      <c r="H14" s="47">
        <f t="shared" si="0"/>
        <v>29</v>
      </c>
      <c r="I14" s="47">
        <f t="shared" si="0"/>
        <v>81</v>
      </c>
      <c r="J14" s="60">
        <f>PRODUCT(I14/K14)</f>
        <v>0.5625</v>
      </c>
      <c r="K14" s="16">
        <f>SUM(K11:K13)</f>
        <v>144</v>
      </c>
      <c r="L14" s="53">
        <f>PRODUCT((F14+G14)/E14)</f>
        <v>0.11627906976744186</v>
      </c>
      <c r="M14" s="53">
        <f>PRODUCT(H14/E14)</f>
        <v>0.67441860465116277</v>
      </c>
      <c r="N14" s="53">
        <f>PRODUCT((F14+G14+H14)/E14)</f>
        <v>0.79069767441860461</v>
      </c>
      <c r="O14" s="53">
        <f>PRODUCT(I14/E14)</f>
        <v>1.8837209302325582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X6:AJ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2022-09-04T20:08:21Z</dcterms:modified>
</cp:coreProperties>
</file>